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faitNOUNAGNON\Documents\NOMADE\25020 IFREMER\DOCUMENT ETUDE ELEF\DCE DU 18.12.2025\DPGF\"/>
    </mc:Choice>
  </mc:AlternateContent>
  <xr:revisionPtr revIDLastSave="0" documentId="13_ncr:1_{310B31F8-3ACE-4420-9CD4-54AE050C42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6 CLOISONS PLATRIERES-M" sheetId="1" r:id="rId1"/>
  </sheets>
  <definedNames>
    <definedName name="_xlnm.Print_Titles" localSheetId="0">'Lot N°06 CLOISONS PLATRIERES-M'!$1:$2</definedName>
    <definedName name="_xlnm.Print_Area" localSheetId="0">'Lot N°06 CLOISONS PLATRIERES-M'!$A$1:$F$101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12" i="1"/>
  <c r="F17" i="1"/>
  <c r="F20" i="1"/>
  <c r="F24" i="1"/>
  <c r="F28" i="1"/>
  <c r="F32" i="1"/>
  <c r="F36" i="1"/>
  <c r="F40" i="1" s="1"/>
  <c r="F47" i="1"/>
  <c r="F52" i="1"/>
  <c r="F55" i="1"/>
  <c r="F59" i="1"/>
  <c r="F63" i="1"/>
  <c r="F68" i="1"/>
  <c r="F71" i="1"/>
  <c r="F75" i="1"/>
  <c r="F76" i="1"/>
  <c r="F81" i="1"/>
  <c r="F94" i="1" s="1"/>
  <c r="F86" i="1"/>
  <c r="F93" i="1"/>
  <c r="B99" i="1"/>
  <c r="F41" i="1" l="1"/>
  <c r="F98" i="1" s="1"/>
  <c r="F99" i="1" l="1"/>
  <c r="F100" i="1" s="1"/>
</calcChain>
</file>

<file path=xl/sharedStrings.xml><?xml version="1.0" encoding="utf-8"?>
<sst xmlns="http://schemas.openxmlformats.org/spreadsheetml/2006/main" count="194" uniqueCount="194">
  <si>
    <t>U</t>
  </si>
  <si>
    <t>Qté Entreprise</t>
  </si>
  <si>
    <t>Prix en €</t>
  </si>
  <si>
    <t>Total en €</t>
  </si>
  <si>
    <t>CLOISONS PLATRIERES/MODULAIRES - PLAFONDS SUSPENDUS</t>
  </si>
  <si>
    <t>CH2</t>
  </si>
  <si>
    <t>242</t>
  </si>
  <si>
    <t>1</t>
  </si>
  <si>
    <t>CLOISONS PLATRIERES</t>
  </si>
  <si>
    <t>CH3</t>
  </si>
  <si>
    <t>1.2</t>
  </si>
  <si>
    <t>DOUBLAGES</t>
  </si>
  <si>
    <t>CH4</t>
  </si>
  <si>
    <t>1.2.1</t>
  </si>
  <si>
    <t>Doublages sur ossature métallique (contre cloison)</t>
  </si>
  <si>
    <t>CH5</t>
  </si>
  <si>
    <t xml:space="preserve">1.2.1.1 </t>
  </si>
  <si>
    <t>Doublage sans isolant à parement plaque de plâtre BA 13  sur ossature métallique</t>
  </si>
  <si>
    <t>M2</t>
  </si>
  <si>
    <t>ART</t>
  </si>
  <si>
    <t>004-B574</t>
  </si>
  <si>
    <t>Localisation :</t>
  </si>
  <si>
    <t>Sanitaires H et F</t>
  </si>
  <si>
    <t>Total DOUBLAGES</t>
  </si>
  <si>
    <t>STOT</t>
  </si>
  <si>
    <t>1.3</t>
  </si>
  <si>
    <t>DISTRIBUTION DES LOCAUX</t>
  </si>
  <si>
    <t>CH4</t>
  </si>
  <si>
    <t>1.3.1</t>
  </si>
  <si>
    <t>CLOISONS A PAREMENTS PLAQUES DE PLATRES</t>
  </si>
  <si>
    <t>CH5</t>
  </si>
  <si>
    <t>Cloisons de distribution à parements simples ou doubles</t>
  </si>
  <si>
    <t>CH6</t>
  </si>
  <si>
    <t xml:space="preserve">1.3.1.1 </t>
  </si>
  <si>
    <t>Habillage de bâti support</t>
  </si>
  <si>
    <t>M2</t>
  </si>
  <si>
    <t>ART</t>
  </si>
  <si>
    <t>000-C316</t>
  </si>
  <si>
    <t>Localisation :</t>
  </si>
  <si>
    <t>Sanitaires H et F</t>
  </si>
  <si>
    <t xml:space="preserve">1.3.1.2 </t>
  </si>
  <si>
    <t>Cloison 98/48 avec isolation 45 mm</t>
  </si>
  <si>
    <t>M2</t>
  </si>
  <si>
    <t>ART</t>
  </si>
  <si>
    <t>000-C318</t>
  </si>
  <si>
    <t>Localisation :</t>
  </si>
  <si>
    <t>Distribution intérieure, sanitaires H/F et salle de réunion</t>
  </si>
  <si>
    <t>Total DISTRIBUTION DES LOCAUX</t>
  </si>
  <si>
    <t>STOT</t>
  </si>
  <si>
    <t>1.4</t>
  </si>
  <si>
    <t>GAINES TECHNIQUES ET SOFFITES</t>
  </si>
  <si>
    <t>CH4</t>
  </si>
  <si>
    <t>1.4.1</t>
  </si>
  <si>
    <t>Gaines techniques en plaque de plâtre</t>
  </si>
  <si>
    <t>CH5</t>
  </si>
  <si>
    <t xml:space="preserve">1.4.1.1 </t>
  </si>
  <si>
    <t>Encoffrement de gaines techniques</t>
  </si>
  <si>
    <t>M2</t>
  </si>
  <si>
    <t>ART</t>
  </si>
  <si>
    <t>000-C335</t>
  </si>
  <si>
    <t>Localisation :</t>
  </si>
  <si>
    <t>Habillage des gaines dans le Hall</t>
  </si>
  <si>
    <t>Total GAINES TECHNIQUES ET SOFFITES</t>
  </si>
  <si>
    <t>STOT</t>
  </si>
  <si>
    <t>1.5</t>
  </si>
  <si>
    <t>PLAFONDS PLAQUES DE PLATRE</t>
  </si>
  <si>
    <t>CH4</t>
  </si>
  <si>
    <t>1.5.1</t>
  </si>
  <si>
    <t>PLAFONDS EN PLAQUE DE PLATRE SUR OSSATURE</t>
  </si>
  <si>
    <t>CH5</t>
  </si>
  <si>
    <t xml:space="preserve">1.5.1.1 </t>
  </si>
  <si>
    <t>Plafond en plaque de plâtre sur ossature - CF 1 heure</t>
  </si>
  <si>
    <t>M2</t>
  </si>
  <si>
    <t>ART</t>
  </si>
  <si>
    <t>000-C343</t>
  </si>
  <si>
    <t>Localisation :</t>
  </si>
  <si>
    <t>Arrière scène de l’amphithéâtre</t>
  </si>
  <si>
    <t>Total PLAFONDS PLAQUES DE PLATRE</t>
  </si>
  <si>
    <t>STOT</t>
  </si>
  <si>
    <t>Total CLOISONS PLATRIERES</t>
  </si>
  <si>
    <t>STOT</t>
  </si>
  <si>
    <t>2</t>
  </si>
  <si>
    <t>CLOISONS MODULAIRES</t>
  </si>
  <si>
    <t>CH3</t>
  </si>
  <si>
    <t>241</t>
  </si>
  <si>
    <t>2.2</t>
  </si>
  <si>
    <t>CLOISONNEMENT</t>
  </si>
  <si>
    <t>CH4</t>
  </si>
  <si>
    <t>2.2.1</t>
  </si>
  <si>
    <t>CLOISONS DE TYPE MODULAIRES</t>
  </si>
  <si>
    <t>CH5</t>
  </si>
  <si>
    <t>Surfaces pleines</t>
  </si>
  <si>
    <t>CH6</t>
  </si>
  <si>
    <t xml:space="preserve">2.2.1.1 </t>
  </si>
  <si>
    <t>Cloison modulaire: module plein</t>
  </si>
  <si>
    <t>M2</t>
  </si>
  <si>
    <t>ART</t>
  </si>
  <si>
    <t>000-C270</t>
  </si>
  <si>
    <t>Localisation :</t>
  </si>
  <si>
    <t>Salle de réunion suivant calepinage et expression des pièces graphiques</t>
  </si>
  <si>
    <t>Modules vitrées (double vitrages)</t>
  </si>
  <si>
    <t>CH6</t>
  </si>
  <si>
    <t xml:space="preserve">2.2.1.2 </t>
  </si>
  <si>
    <t>Cloison modulaire:  double vitrage sur allège pleine</t>
  </si>
  <si>
    <t>M2</t>
  </si>
  <si>
    <t>ART</t>
  </si>
  <si>
    <t>001-F403</t>
  </si>
  <si>
    <t>Localisation :</t>
  </si>
  <si>
    <t>Salle de réunion suivant calepinage et expression des pièces graphiques: coté donnant dans le couloir d'accès aux sanitaires</t>
  </si>
  <si>
    <t xml:space="preserve">2.2.1.3 </t>
  </si>
  <si>
    <t>Cloison modulaire:  double vitrage toute hauteur</t>
  </si>
  <si>
    <t>M2</t>
  </si>
  <si>
    <t>ART</t>
  </si>
  <si>
    <t>001-F359</t>
  </si>
  <si>
    <t>Localisation :</t>
  </si>
  <si>
    <t>Salle de réunion suivant calepinage et expression des pièces graphiques: coté donnant dans le hall d’accueil</t>
  </si>
  <si>
    <t>Ouvrages divers</t>
  </si>
  <si>
    <t>CH6</t>
  </si>
  <si>
    <t xml:space="preserve">2.2.1.4 </t>
  </si>
  <si>
    <t>Barrière phonique</t>
  </si>
  <si>
    <t>ML</t>
  </si>
  <si>
    <t>ART</t>
  </si>
  <si>
    <t>000-C280</t>
  </si>
  <si>
    <t>Localisation :</t>
  </si>
  <si>
    <t>Au droit de l'ensemble des cloisons modulaires</t>
  </si>
  <si>
    <t>Total CLOISONNEMENT</t>
  </si>
  <si>
    <t>STOT</t>
  </si>
  <si>
    <t>2.3</t>
  </si>
  <si>
    <t>BLOC- PORTES</t>
  </si>
  <si>
    <t>CH4</t>
  </si>
  <si>
    <t>2.3.1</t>
  </si>
  <si>
    <t>BLOC-PORTES A AME PLEINE</t>
  </si>
  <si>
    <t>CH5</t>
  </si>
  <si>
    <t>Bloc-portes finition stratifiée</t>
  </si>
  <si>
    <t>CH6</t>
  </si>
  <si>
    <t xml:space="preserve">2.3.1.1 </t>
  </si>
  <si>
    <t>Module de porte double vantaux - Dimensions 2.48 x ht. 2,25 m</t>
  </si>
  <si>
    <t>U</t>
  </si>
  <si>
    <t>ART</t>
  </si>
  <si>
    <t>000-D127</t>
  </si>
  <si>
    <t>Localisation :</t>
  </si>
  <si>
    <t>Porte principale d'accès à la salle de réunion</t>
  </si>
  <si>
    <t xml:space="preserve">2.3.1.2 </t>
  </si>
  <si>
    <t>Module de porte simple vantail - Dimensions 0.83 x ht. 2,04 m</t>
  </si>
  <si>
    <t>U</t>
  </si>
  <si>
    <t>ART</t>
  </si>
  <si>
    <t>001-F361</t>
  </si>
  <si>
    <t>Localisation :</t>
  </si>
  <si>
    <t>Porte secondaire d'accès à la salle de réunion</t>
  </si>
  <si>
    <t>Total BLOC- PORTES</t>
  </si>
  <si>
    <t>STOT</t>
  </si>
  <si>
    <t>Total CLOISONS MODULAIRES</t>
  </si>
  <si>
    <t>STOT</t>
  </si>
  <si>
    <t>3</t>
  </si>
  <si>
    <t>PLAFONDS SUSPENDUS</t>
  </si>
  <si>
    <t>CH3</t>
  </si>
  <si>
    <t>243</t>
  </si>
  <si>
    <t>3.2</t>
  </si>
  <si>
    <t>PLAFONDS INTERIEURS MODULAIRES</t>
  </si>
  <si>
    <t>CH4</t>
  </si>
  <si>
    <t>3.2.1</t>
  </si>
  <si>
    <t>DEMOLITION DE PLAFONDS</t>
  </si>
  <si>
    <t>CH5</t>
  </si>
  <si>
    <t xml:space="preserve">3.2.1.1 </t>
  </si>
  <si>
    <t>Dépose des plafonds-suspendus en dalle compris ossatures - conservation de 50% des dalles</t>
  </si>
  <si>
    <t>M2</t>
  </si>
  <si>
    <t>ART</t>
  </si>
  <si>
    <t>001-F404</t>
  </si>
  <si>
    <t>Localisation :</t>
  </si>
  <si>
    <t>Faux plafonds existants dans l'emprise du hall d’accueil et de la future salle de réunion</t>
  </si>
  <si>
    <t>3.2.2</t>
  </si>
  <si>
    <t>PLAFONDS SUSPENDUS EN DALLE DE FIBRE MINERALE STANDARD</t>
  </si>
  <si>
    <t>CH5</t>
  </si>
  <si>
    <t>Dalles à bords droits sur ossature apparente</t>
  </si>
  <si>
    <t>CH6</t>
  </si>
  <si>
    <t xml:space="preserve">3.2.2.1 </t>
  </si>
  <si>
    <t>Plafond en dalles de fibres minérales de dimensions 600*600*20 mm - Bord droit</t>
  </si>
  <si>
    <t>M2</t>
  </si>
  <si>
    <t>ART</t>
  </si>
  <si>
    <t>001-E921</t>
  </si>
  <si>
    <t>Localisation :</t>
  </si>
  <si>
    <t>Suivant plan des FP</t>
  </si>
  <si>
    <t xml:space="preserve"> - Bloc sanitaire </t>
  </si>
  <si>
    <t xml:space="preserve"> - Salle de réunion (3 coloris)</t>
  </si>
  <si>
    <t xml:space="preserve"> - Hall d’entrée </t>
  </si>
  <si>
    <t>Total PLAFONDS INTERIEURS MODULAIRES</t>
  </si>
  <si>
    <t>STOT</t>
  </si>
  <si>
    <t>Total PLAFONDS SUSPENDUS</t>
  </si>
  <si>
    <t>STOT</t>
  </si>
  <si>
    <t>Montant HT du Lot N°06 CLOISONS PLATRIERES/MODULAIRES - PLAFONDS SUSPENDUS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</si>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</sst>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sz val="8"/>
      <color rgb="FF707070"/>
      <name val="Century Gothic"/>
      <family val="1"/>
    </font>
    <font>
      <sz val="10"/>
      <color rgb="FF000000"/>
      <name val="Arial"/>
      <family val="1"/>
    </font>
    <font>
      <b/>
      <sz val="16"/>
      <color rgb="FF0033CC"/>
      <name val="Century Gothic"/>
      <family val="1"/>
    </font>
    <font>
      <sz val="10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entury Gothic"/>
      <family val="1"/>
    </font>
    <font>
      <u/>
      <sz val="9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7F00"/>
      <name val="Century Gothic"/>
      <family val="1"/>
    </font>
    <font>
      <i/>
      <sz val="8"/>
      <color rgb="FF7F7F7F"/>
      <name val="Century Gothic"/>
      <family val="1"/>
    </font>
    <font>
      <sz val="8"/>
      <color rgb="FF7F7F7F"/>
      <name val="Century Gothic"/>
      <family val="1"/>
    </font>
    <font>
      <i/>
      <sz val="8"/>
      <color rgb="FF808080"/>
      <name val="Century Gothic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rgb="FF000000"/>
      <name val="Century Gothic"/>
      <family val="1"/>
    </font>
    <font>
      <sz val="8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6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righ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2" fillId="3" borderId="2" xfId="1" applyFont="1" applyFill="1" applyBorder="1">
      <alignment horizontal="left" vertical="top" wrapText="1"/>
    </xf>
    <xf numFmtId="0" fontId="3" fillId="0" borderId="15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2" fillId="2" borderId="10" xfId="1" applyFont="1" applyFill="1" applyBorder="1">
      <alignment horizontal="left" vertical="top" wrapText="1"/>
    </xf>
    <xf numFmtId="0" fontId="5" fillId="2" borderId="11" xfId="10" applyBorder="1">
      <alignment horizontal="left" vertical="top" wrapText="1"/>
    </xf>
    <xf numFmtId="0" fontId="22" fillId="3" borderId="10" xfId="1" applyFont="1" applyFill="1" applyBorder="1">
      <alignment horizontal="left" vertical="top" wrapText="1"/>
    </xf>
    <xf numFmtId="0" fontId="5" fillId="0" borderId="11" xfId="14" applyFill="1" applyBorder="1">
      <alignment horizontal="left" vertical="top" wrapText="1"/>
    </xf>
    <xf numFmtId="0" fontId="22" fillId="3" borderId="6" xfId="1" applyFont="1" applyFill="1" applyBorder="1">
      <alignment horizontal="left" vertical="top" wrapText="1"/>
    </xf>
    <xf numFmtId="0" fontId="5" fillId="0" borderId="8" xfId="18" applyFill="1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9" fillId="0" borderId="16" xfId="26" applyFill="1" applyBorder="1">
      <alignment horizontal="left" vertical="top" wrapText="1"/>
    </xf>
    <xf numFmtId="0" fontId="0" fillId="0" borderId="7" xfId="0" applyFill="1" applyBorder="1" applyAlignment="1" applyProtection="1">
      <alignment horizontal="left" vertical="top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14" xfId="0" applyNumberFormat="1" applyFill="1" applyBorder="1" applyAlignment="1" applyProtection="1">
      <alignment horizontal="right" vertical="top" wrapText="1"/>
      <protection locked="0"/>
    </xf>
    <xf numFmtId="0" fontId="23" fillId="0" borderId="17" xfId="0" applyFont="1" applyFill="1" applyBorder="1" applyAlignment="1">
      <alignment horizontal="left" vertical="top" wrapText="1"/>
    </xf>
    <xf numFmtId="0" fontId="13" fillId="0" borderId="16" xfId="35" applyFill="1" applyBorder="1">
      <alignment horizontal="left" vertical="top" wrapText="1"/>
    </xf>
    <xf numFmtId="0" fontId="16" fillId="0" borderId="16" xfId="38" applyFill="1" applyBorder="1">
      <alignment horizontal="left" vertical="top" wrapText="1"/>
    </xf>
    <xf numFmtId="0" fontId="23" fillId="0" borderId="2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2" fillId="0" borderId="10" xfId="17" applyFont="1" applyFill="1" applyBorder="1">
      <alignment horizontal="left" vertical="top" wrapText="1"/>
    </xf>
    <xf numFmtId="0" fontId="8" fillId="0" borderId="11" xfId="17" applyFill="1" applyBorder="1">
      <alignment horizontal="left" vertical="top" wrapText="1"/>
    </xf>
    <xf numFmtId="164" fontId="0" fillId="0" borderId="14" xfId="0" applyNumberFormat="1" applyFill="1" applyBorder="1" applyAlignment="1">
      <alignment horizontal="right" vertical="top" wrapText="1"/>
    </xf>
    <xf numFmtId="0" fontId="23" fillId="0" borderId="10" xfId="0" applyFont="1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22" fillId="3" borderId="17" xfId="1" applyFont="1" applyFill="1" applyBorder="1">
      <alignment horizontal="left" vertical="top" wrapText="1"/>
    </xf>
    <xf numFmtId="0" fontId="8" fillId="0" borderId="16" xfId="22" applyFill="1" applyBorder="1">
      <alignment horizontal="left" vertical="top" wrapText="1"/>
    </xf>
    <xf numFmtId="164" fontId="0" fillId="0" borderId="5" xfId="0" applyNumberFormat="1" applyFill="1" applyBorder="1" applyAlignment="1">
      <alignment horizontal="right" vertical="top" wrapText="1"/>
    </xf>
    <xf numFmtId="0" fontId="22" fillId="2" borderId="10" xfId="13" applyFont="1" applyBorder="1">
      <alignment horizontal="left" vertical="top" wrapText="1"/>
    </xf>
    <xf numFmtId="0" fontId="5" fillId="2" borderId="11" xfId="13" applyBorder="1">
      <alignment horizontal="left" vertical="top" wrapText="1"/>
    </xf>
    <xf numFmtId="164" fontId="0" fillId="0" borderId="12" xfId="0" applyNumberFormat="1" applyFill="1" applyBorder="1" applyAlignment="1">
      <alignment horizontal="right" vertical="top" wrapText="1"/>
    </xf>
    <xf numFmtId="0" fontId="0" fillId="0" borderId="13" xfId="0" applyFill="1" applyBorder="1" applyAlignment="1">
      <alignment horizontal="left" vertical="top" wrapText="1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0" fontId="5" fillId="0" borderId="16" xfId="18" applyFill="1" applyBorder="1">
      <alignment horizontal="left" vertical="top" wrapText="1"/>
    </xf>
    <xf numFmtId="0" fontId="23" fillId="0" borderId="6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5" fontId="24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144000</xdr:colOff>
      <xdr:row>0</xdr:row>
      <xdr:rowOff>78261</xdr:rowOff>
    </xdr:from>
    <xdr:to>
      <xdr:col>4</xdr:col>
      <xdr:colOff>324000</xdr:colOff>
      <xdr:row>0</xdr:row>
      <xdr:rowOff>813913</xdr:rowOff>
    </xdr:to>
    <xdr:sp macro="" textlink="">
      <xdr:nvSpPr>
        <xdr:cNvPr id="3" name="Forme1"/>
        <xdr:cNvSpPr/>
      </xdr:nvSpPr>
      <xdr:spPr>
        <a:xfrm>
          <a:off x="798261" y="78261"/>
          <a:ext cx="4351304" cy="735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REHABILITATION DE L'AMPHITHEATRE TROADEC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Rue de l'Île d'Yeu BP 21105 Cedex 3 - 44311 - Nantes</a:t>
          </a:r>
        </a:p>
        <a:p>
          <a:pPr algn="l"/>
          <a:r>
            <a:rPr lang="fr-FR" sz="1000" b="1" i="0">
              <a:solidFill>
                <a:srgbClr val="0033CC"/>
              </a:solidFill>
              <a:latin typeface="Century Gothic"/>
            </a:rPr>
            <a:t>Lot N°06 CLOISONS PLATRIERES/MODULAIRES - PLAFONDS SUSPENDUS</a:t>
          </a:r>
        </a:p>
      </xdr:txBody>
    </xdr:sp>
    <xdr:clientData/>
  </xdr:twoCellAnchor>
  <xdr:twoCellAnchor editAs="absolute">
    <xdr:from>
      <xdr:col>0</xdr:col>
      <xdr:colOff>0</xdr:colOff>
      <xdr:row>0</xdr:row>
      <xdr:rowOff>236941</xdr:rowOff>
    </xdr:from>
    <xdr:to>
      <xdr:col>1</xdr:col>
      <xdr:colOff>0</xdr:colOff>
      <xdr:row>0</xdr:row>
      <xdr:rowOff>467407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6941"/>
          <a:ext cx="19" cy="6"/>
        </a:xfrm>
        <a:prstGeom prst="rect">
          <a:avLst/>
        </a:prstGeom>
      </xdr:spPr>
    </xdr:pic>
    <xdr:clientData/>
  </xdr:twoCellAnchor>
  <xdr:twoCellAnchor editAs="absolute">
    <xdr:from>
      <xdr:col>3</xdr:col>
      <xdr:colOff>612000</xdr:colOff>
      <xdr:row>0</xdr:row>
      <xdr:rowOff>31304</xdr:rowOff>
    </xdr:from>
    <xdr:to>
      <xdr:col>5</xdr:col>
      <xdr:colOff>792000</xdr:colOff>
      <xdr:row>0</xdr:row>
      <xdr:rowOff>641739</xdr:rowOff>
    </xdr:to>
    <xdr:sp macro="" textlink="">
      <xdr:nvSpPr>
        <xdr:cNvPr id="5" name="Forme3"/>
        <xdr:cNvSpPr/>
      </xdr:nvSpPr>
      <xdr:spPr>
        <a:xfrm>
          <a:off x="4695652" y="31304"/>
          <a:ext cx="1627826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900" b="1" i="0">
              <a:solidFill>
                <a:srgbClr val="0033CC"/>
              </a:solidFill>
              <a:latin typeface="Century Gothic"/>
            </a:rPr>
            <a:t>D.P.G.F</a:t>
          </a:r>
        </a:p>
        <a:p>
          <a:pPr algn="r"/>
          <a:r>
            <a:rPr lang="fr-FR" sz="900" b="0" i="0">
              <a:solidFill>
                <a:srgbClr val="007F3F"/>
              </a:solidFill>
              <a:latin typeface="Century Gothic"/>
            </a:rPr>
            <a:t>18/12/2025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549163</xdr:rowOff>
    </xdr:from>
    <xdr:to>
      <xdr:col>5</xdr:col>
      <xdr:colOff>756000</xdr:colOff>
      <xdr:row>0</xdr:row>
      <xdr:rowOff>549163</xdr:rowOff>
    </xdr:to>
    <xdr:cxnSp macro="">
      <xdr:nvCxnSpPr>
        <xdr:cNvPr id="6" name="Forme4"/>
        <xdr:cNvCxnSpPr/>
      </xdr:nvCxnSpPr>
      <xdr:spPr>
        <a:xfrm>
          <a:off x="827700" y="549163"/>
          <a:ext cx="5433750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02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78" customHeight="1" x14ac:dyDescent="0.25">
      <c r="A1" s="53"/>
      <c r="B1" s="54"/>
      <c r="C1" s="54"/>
      <c r="D1" s="54"/>
      <c r="E1" s="54"/>
      <c r="F1" s="55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60.75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12"/>
      <c r="F6" s="13"/>
      <c r="ZY6" t="s">
        <v>12</v>
      </c>
      <c r="ZZ6" s="14"/>
    </row>
    <row r="7" spans="1:702" ht="30" x14ac:dyDescent="0.25">
      <c r="A7" s="19" t="s">
        <v>13</v>
      </c>
      <c r="B7" s="20" t="s">
        <v>14</v>
      </c>
      <c r="C7" s="12"/>
      <c r="D7" s="12"/>
      <c r="E7" s="12"/>
      <c r="F7" s="13"/>
      <c r="ZY7" t="s">
        <v>15</v>
      </c>
      <c r="ZZ7" s="14"/>
    </row>
    <row r="8" spans="1:702" ht="28.5" x14ac:dyDescent="0.25">
      <c r="A8" s="21" t="s">
        <v>16</v>
      </c>
      <c r="B8" s="22" t="s">
        <v>17</v>
      </c>
      <c r="C8" s="23" t="s">
        <v>18</v>
      </c>
      <c r="D8" s="24"/>
      <c r="E8" s="24"/>
      <c r="F8" s="25">
        <f>ROUND(D8*E8,2)</f>
        <v>0</v>
      </c>
      <c r="ZY8" t="s">
        <v>19</v>
      </c>
      <c r="ZZ8" s="14" t="s">
        <v>20</v>
      </c>
    </row>
    <row r="9" spans="1:702" x14ac:dyDescent="0.25">
      <c r="A9" s="26"/>
      <c r="B9" s="27" t="s">
        <v>21</v>
      </c>
      <c r="C9" s="12"/>
      <c r="D9" s="12"/>
      <c r="E9" s="12"/>
      <c r="F9" s="13"/>
    </row>
    <row r="10" spans="1:702" x14ac:dyDescent="0.25">
      <c r="A10" s="26"/>
      <c r="B10" s="28" t="s">
        <v>22</v>
      </c>
      <c r="C10" s="12"/>
      <c r="D10" s="12"/>
      <c r="E10" s="12"/>
      <c r="F10" s="13"/>
    </row>
    <row r="11" spans="1:702" x14ac:dyDescent="0.25">
      <c r="A11" s="29"/>
      <c r="B11" s="30"/>
      <c r="C11" s="12"/>
      <c r="D11" s="12"/>
      <c r="E11" s="12"/>
      <c r="F11" s="13"/>
    </row>
    <row r="12" spans="1:702" x14ac:dyDescent="0.25">
      <c r="A12" s="31"/>
      <c r="B12" s="32" t="s">
        <v>23</v>
      </c>
      <c r="C12" s="12"/>
      <c r="D12" s="12"/>
      <c r="E12" s="12"/>
      <c r="F12" s="33">
        <f>SUBTOTAL(109,F7:F11)</f>
        <v>0</v>
      </c>
      <c r="ZY12" t="s">
        <v>24</v>
      </c>
    </row>
    <row r="13" spans="1:702" x14ac:dyDescent="0.25">
      <c r="A13" s="34"/>
      <c r="B13" s="35"/>
      <c r="C13" s="12"/>
      <c r="D13" s="12"/>
      <c r="E13" s="12"/>
      <c r="F13" s="13"/>
    </row>
    <row r="14" spans="1:702" x14ac:dyDescent="0.25">
      <c r="A14" s="17" t="s">
        <v>25</v>
      </c>
      <c r="B14" s="18" t="s">
        <v>26</v>
      </c>
      <c r="C14" s="12"/>
      <c r="D14" s="12"/>
      <c r="E14" s="12"/>
      <c r="F14" s="13"/>
      <c r="ZY14" t="s">
        <v>27</v>
      </c>
      <c r="ZZ14" s="14"/>
    </row>
    <row r="15" spans="1:702" ht="30" x14ac:dyDescent="0.25">
      <c r="A15" s="19" t="s">
        <v>28</v>
      </c>
      <c r="B15" s="20" t="s">
        <v>29</v>
      </c>
      <c r="C15" s="12"/>
      <c r="D15" s="12"/>
      <c r="E15" s="12"/>
      <c r="F15" s="13"/>
      <c r="ZY15" t="s">
        <v>30</v>
      </c>
      <c r="ZZ15" s="14"/>
    </row>
    <row r="16" spans="1:702" ht="25.5" x14ac:dyDescent="0.25">
      <c r="A16" s="36"/>
      <c r="B16" s="37" t="s">
        <v>31</v>
      </c>
      <c r="C16" s="12"/>
      <c r="D16" s="12"/>
      <c r="E16" s="12"/>
      <c r="F16" s="13"/>
      <c r="ZY16" t="s">
        <v>32</v>
      </c>
      <c r="ZZ16" s="14"/>
    </row>
    <row r="17" spans="1:702" x14ac:dyDescent="0.25">
      <c r="A17" s="21" t="s">
        <v>33</v>
      </c>
      <c r="B17" s="22" t="s">
        <v>34</v>
      </c>
      <c r="C17" s="23" t="s">
        <v>35</v>
      </c>
      <c r="D17" s="24"/>
      <c r="E17" s="24"/>
      <c r="F17" s="25">
        <f>ROUND(D17*E17,2)</f>
        <v>0</v>
      </c>
      <c r="ZY17" t="s">
        <v>36</v>
      </c>
      <c r="ZZ17" s="14" t="s">
        <v>37</v>
      </c>
    </row>
    <row r="18" spans="1:702" x14ac:dyDescent="0.25">
      <c r="A18" s="26"/>
      <c r="B18" s="27" t="s">
        <v>38</v>
      </c>
      <c r="C18" s="12"/>
      <c r="D18" s="12"/>
      <c r="E18" s="12"/>
      <c r="F18" s="13"/>
    </row>
    <row r="19" spans="1:702" x14ac:dyDescent="0.25">
      <c r="A19" s="26"/>
      <c r="B19" s="28" t="s">
        <v>39</v>
      </c>
      <c r="C19" s="12"/>
      <c r="D19" s="12"/>
      <c r="E19" s="12"/>
      <c r="F19" s="13"/>
    </row>
    <row r="20" spans="1:702" x14ac:dyDescent="0.25">
      <c r="A20" s="21" t="s">
        <v>40</v>
      </c>
      <c r="B20" s="22" t="s">
        <v>41</v>
      </c>
      <c r="C20" s="23" t="s">
        <v>42</v>
      </c>
      <c r="D20" s="24"/>
      <c r="E20" s="24"/>
      <c r="F20" s="25">
        <f>ROUND(D20*E20,2)</f>
        <v>0</v>
      </c>
      <c r="ZY20" t="s">
        <v>43</v>
      </c>
      <c r="ZZ20" s="14" t="s">
        <v>44</v>
      </c>
    </row>
    <row r="21" spans="1:702" x14ac:dyDescent="0.25">
      <c r="A21" s="26"/>
      <c r="B21" s="27" t="s">
        <v>45</v>
      </c>
      <c r="C21" s="12"/>
      <c r="D21" s="12"/>
      <c r="E21" s="12"/>
      <c r="F21" s="13"/>
    </row>
    <row r="22" spans="1:702" x14ac:dyDescent="0.25">
      <c r="A22" s="26"/>
      <c r="B22" s="28" t="s">
        <v>46</v>
      </c>
      <c r="C22" s="12"/>
      <c r="D22" s="12"/>
      <c r="E22" s="12"/>
      <c r="F22" s="13"/>
    </row>
    <row r="23" spans="1:702" x14ac:dyDescent="0.25">
      <c r="A23" s="29"/>
      <c r="B23" s="30"/>
      <c r="C23" s="12"/>
      <c r="D23" s="12"/>
      <c r="E23" s="12"/>
      <c r="F23" s="13"/>
    </row>
    <row r="24" spans="1:702" x14ac:dyDescent="0.25">
      <c r="A24" s="31"/>
      <c r="B24" s="32" t="s">
        <v>47</v>
      </c>
      <c r="C24" s="12"/>
      <c r="D24" s="12"/>
      <c r="E24" s="12"/>
      <c r="F24" s="33">
        <f>SUBTOTAL(109,F15:F23)</f>
        <v>0</v>
      </c>
      <c r="ZY24" t="s">
        <v>48</v>
      </c>
    </row>
    <row r="25" spans="1:702" x14ac:dyDescent="0.25">
      <c r="A25" s="34"/>
      <c r="B25" s="35"/>
      <c r="C25" s="12"/>
      <c r="D25" s="12"/>
      <c r="E25" s="12"/>
      <c r="F25" s="13"/>
    </row>
    <row r="26" spans="1:702" x14ac:dyDescent="0.25">
      <c r="A26" s="17" t="s">
        <v>49</v>
      </c>
      <c r="B26" s="18" t="s">
        <v>50</v>
      </c>
      <c r="C26" s="12"/>
      <c r="D26" s="12"/>
      <c r="E26" s="12"/>
      <c r="F26" s="13"/>
      <c r="ZY26" t="s">
        <v>51</v>
      </c>
      <c r="ZZ26" s="14"/>
    </row>
    <row r="27" spans="1:702" x14ac:dyDescent="0.25">
      <c r="A27" s="19" t="s">
        <v>52</v>
      </c>
      <c r="B27" s="20" t="s">
        <v>53</v>
      </c>
      <c r="C27" s="12"/>
      <c r="D27" s="12"/>
      <c r="E27" s="12"/>
      <c r="F27" s="13"/>
      <c r="ZY27" t="s">
        <v>54</v>
      </c>
      <c r="ZZ27" s="14"/>
    </row>
    <row r="28" spans="1:702" x14ac:dyDescent="0.25">
      <c r="A28" s="21" t="s">
        <v>55</v>
      </c>
      <c r="B28" s="22" t="s">
        <v>56</v>
      </c>
      <c r="C28" s="23" t="s">
        <v>57</v>
      </c>
      <c r="D28" s="24"/>
      <c r="E28" s="24"/>
      <c r="F28" s="25">
        <f>ROUND(D28*E28,2)</f>
        <v>0</v>
      </c>
      <c r="ZY28" t="s">
        <v>58</v>
      </c>
      <c r="ZZ28" s="14" t="s">
        <v>59</v>
      </c>
    </row>
    <row r="29" spans="1:702" x14ac:dyDescent="0.25">
      <c r="A29" s="26"/>
      <c r="B29" s="27" t="s">
        <v>60</v>
      </c>
      <c r="C29" s="12"/>
      <c r="D29" s="12"/>
      <c r="E29" s="12"/>
      <c r="F29" s="13"/>
    </row>
    <row r="30" spans="1:702" x14ac:dyDescent="0.25">
      <c r="A30" s="26"/>
      <c r="B30" s="28" t="s">
        <v>61</v>
      </c>
      <c r="C30" s="12"/>
      <c r="D30" s="12"/>
      <c r="E30" s="12"/>
      <c r="F30" s="13"/>
    </row>
    <row r="31" spans="1:702" x14ac:dyDescent="0.25">
      <c r="A31" s="29"/>
      <c r="B31" s="30"/>
      <c r="C31" s="12"/>
      <c r="D31" s="12"/>
      <c r="E31" s="12"/>
      <c r="F31" s="13"/>
    </row>
    <row r="32" spans="1:702" x14ac:dyDescent="0.25">
      <c r="A32" s="31"/>
      <c r="B32" s="32" t="s">
        <v>62</v>
      </c>
      <c r="C32" s="12"/>
      <c r="D32" s="12"/>
      <c r="E32" s="12"/>
      <c r="F32" s="33">
        <f>SUBTOTAL(109,F27:F31)</f>
        <v>0</v>
      </c>
      <c r="ZY32" t="s">
        <v>63</v>
      </c>
    </row>
    <row r="33" spans="1:702" x14ac:dyDescent="0.25">
      <c r="A33" s="34"/>
      <c r="B33" s="35"/>
      <c r="C33" s="12"/>
      <c r="D33" s="12"/>
      <c r="E33" s="12"/>
      <c r="F33" s="13"/>
    </row>
    <row r="34" spans="1:702" x14ac:dyDescent="0.25">
      <c r="A34" s="17" t="s">
        <v>64</v>
      </c>
      <c r="B34" s="18" t="s">
        <v>65</v>
      </c>
      <c r="C34" s="12"/>
      <c r="D34" s="12"/>
      <c r="E34" s="12"/>
      <c r="F34" s="13"/>
      <c r="ZY34" t="s">
        <v>66</v>
      </c>
      <c r="ZZ34" s="14"/>
    </row>
    <row r="35" spans="1:702" ht="30" x14ac:dyDescent="0.25">
      <c r="A35" s="19" t="s">
        <v>67</v>
      </c>
      <c r="B35" s="20" t="s">
        <v>68</v>
      </c>
      <c r="C35" s="12"/>
      <c r="D35" s="12"/>
      <c r="E35" s="12"/>
      <c r="F35" s="13"/>
      <c r="ZY35" t="s">
        <v>69</v>
      </c>
      <c r="ZZ35" s="14"/>
    </row>
    <row r="36" spans="1:702" x14ac:dyDescent="0.25">
      <c r="A36" s="21" t="s">
        <v>70</v>
      </c>
      <c r="B36" s="22" t="s">
        <v>71</v>
      </c>
      <c r="C36" s="23" t="s">
        <v>72</v>
      </c>
      <c r="D36" s="24"/>
      <c r="E36" s="24"/>
      <c r="F36" s="25">
        <f>ROUND(D36*E36,2)</f>
        <v>0</v>
      </c>
      <c r="ZY36" t="s">
        <v>73</v>
      </c>
      <c r="ZZ36" s="14" t="s">
        <v>74</v>
      </c>
    </row>
    <row r="37" spans="1:702" x14ac:dyDescent="0.25">
      <c r="A37" s="26"/>
      <c r="B37" s="27" t="s">
        <v>75</v>
      </c>
      <c r="C37" s="12"/>
      <c r="D37" s="12"/>
      <c r="E37" s="12"/>
      <c r="F37" s="13"/>
    </row>
    <row r="38" spans="1:702" x14ac:dyDescent="0.25">
      <c r="A38" s="26"/>
      <c r="B38" s="28" t="s">
        <v>76</v>
      </c>
      <c r="C38" s="12"/>
      <c r="D38" s="12"/>
      <c r="E38" s="12"/>
      <c r="F38" s="13"/>
    </row>
    <row r="39" spans="1:702" x14ac:dyDescent="0.25">
      <c r="A39" s="29"/>
      <c r="B39" s="30"/>
      <c r="C39" s="12"/>
      <c r="D39" s="12"/>
      <c r="E39" s="12"/>
      <c r="F39" s="13"/>
    </row>
    <row r="40" spans="1:702" x14ac:dyDescent="0.25">
      <c r="A40" s="31"/>
      <c r="B40" s="32" t="s">
        <v>77</v>
      </c>
      <c r="C40" s="12"/>
      <c r="D40" s="12"/>
      <c r="E40" s="12"/>
      <c r="F40" s="38">
        <f>SUBTOTAL(109,F35:F39)</f>
        <v>0</v>
      </c>
      <c r="ZY40" t="s">
        <v>78</v>
      </c>
    </row>
    <row r="41" spans="1:702" x14ac:dyDescent="0.25">
      <c r="A41" s="39"/>
      <c r="B41" s="40" t="s">
        <v>79</v>
      </c>
      <c r="C41" s="12"/>
      <c r="D41" s="12"/>
      <c r="E41" s="12"/>
      <c r="F41" s="41">
        <f>SUBTOTAL(109,F6:F40)</f>
        <v>0</v>
      </c>
      <c r="G41" s="42"/>
      <c r="ZY41" t="s">
        <v>80</v>
      </c>
    </row>
    <row r="42" spans="1:702" x14ac:dyDescent="0.25">
      <c r="A42" s="34"/>
      <c r="B42" s="35"/>
      <c r="C42" s="12"/>
      <c r="D42" s="12"/>
      <c r="E42" s="12"/>
      <c r="F42" s="9"/>
    </row>
    <row r="43" spans="1:702" x14ac:dyDescent="0.25">
      <c r="A43" s="15" t="s">
        <v>81</v>
      </c>
      <c r="B43" s="16" t="s">
        <v>82</v>
      </c>
      <c r="C43" s="12"/>
      <c r="D43" s="12"/>
      <c r="E43" s="12"/>
      <c r="F43" s="13"/>
      <c r="ZY43" t="s">
        <v>83</v>
      </c>
      <c r="ZZ43" s="14" t="s">
        <v>84</v>
      </c>
    </row>
    <row r="44" spans="1:702" x14ac:dyDescent="0.25">
      <c r="A44" s="17" t="s">
        <v>85</v>
      </c>
      <c r="B44" s="18" t="s">
        <v>86</v>
      </c>
      <c r="C44" s="12"/>
      <c r="D44" s="12"/>
      <c r="E44" s="12"/>
      <c r="F44" s="13"/>
      <c r="ZY44" t="s">
        <v>87</v>
      </c>
      <c r="ZZ44" s="14"/>
    </row>
    <row r="45" spans="1:702" x14ac:dyDescent="0.25">
      <c r="A45" s="19" t="s">
        <v>88</v>
      </c>
      <c r="B45" s="20" t="s">
        <v>89</v>
      </c>
      <c r="C45" s="12"/>
      <c r="D45" s="12"/>
      <c r="E45" s="12"/>
      <c r="F45" s="13"/>
      <c r="ZY45" t="s">
        <v>90</v>
      </c>
      <c r="ZZ45" s="14"/>
    </row>
    <row r="46" spans="1:702" x14ac:dyDescent="0.25">
      <c r="A46" s="36"/>
      <c r="B46" s="37" t="s">
        <v>91</v>
      </c>
      <c r="C46" s="12"/>
      <c r="D46" s="12"/>
      <c r="E46" s="12"/>
      <c r="F46" s="13"/>
      <c r="ZY46" t="s">
        <v>92</v>
      </c>
      <c r="ZZ46" s="14"/>
    </row>
    <row r="47" spans="1:702" x14ac:dyDescent="0.25">
      <c r="A47" s="21" t="s">
        <v>93</v>
      </c>
      <c r="B47" s="22" t="s">
        <v>94</v>
      </c>
      <c r="C47" s="23" t="s">
        <v>95</v>
      </c>
      <c r="D47" s="24"/>
      <c r="E47" s="24"/>
      <c r="F47" s="25">
        <f>ROUND(D47*E47,2)</f>
        <v>0</v>
      </c>
      <c r="ZY47" t="s">
        <v>96</v>
      </c>
      <c r="ZZ47" s="14" t="s">
        <v>97</v>
      </c>
    </row>
    <row r="48" spans="1:702" x14ac:dyDescent="0.25">
      <c r="A48" s="26"/>
      <c r="B48" s="27" t="s">
        <v>98</v>
      </c>
      <c r="C48" s="12"/>
      <c r="D48" s="12"/>
      <c r="E48" s="12"/>
      <c r="F48" s="13"/>
    </row>
    <row r="49" spans="1:702" ht="25.5" x14ac:dyDescent="0.25">
      <c r="A49" s="26"/>
      <c r="B49" s="28" t="s">
        <v>99</v>
      </c>
      <c r="C49" s="12"/>
      <c r="D49" s="12"/>
      <c r="E49" s="12"/>
      <c r="F49" s="13"/>
    </row>
    <row r="50" spans="1:702" x14ac:dyDescent="0.25">
      <c r="A50" s="26"/>
      <c r="B50" s="28"/>
      <c r="C50" s="12"/>
      <c r="D50" s="12"/>
      <c r="E50" s="12"/>
      <c r="F50" s="13"/>
    </row>
    <row r="51" spans="1:702" x14ac:dyDescent="0.25">
      <c r="A51" s="36"/>
      <c r="B51" s="37" t="s">
        <v>100</v>
      </c>
      <c r="C51" s="12"/>
      <c r="D51" s="12"/>
      <c r="E51" s="12"/>
      <c r="F51" s="13"/>
      <c r="ZY51" t="s">
        <v>101</v>
      </c>
      <c r="ZZ51" s="14"/>
    </row>
    <row r="52" spans="1:702" x14ac:dyDescent="0.25">
      <c r="A52" s="21" t="s">
        <v>102</v>
      </c>
      <c r="B52" s="22" t="s">
        <v>103</v>
      </c>
      <c r="C52" s="23" t="s">
        <v>104</v>
      </c>
      <c r="D52" s="24"/>
      <c r="E52" s="24"/>
      <c r="F52" s="25">
        <f>ROUND(D52*E52,2)</f>
        <v>0</v>
      </c>
      <c r="ZY52" t="s">
        <v>105</v>
      </c>
      <c r="ZZ52" s="14" t="s">
        <v>106</v>
      </c>
    </row>
    <row r="53" spans="1:702" x14ac:dyDescent="0.25">
      <c r="A53" s="26"/>
      <c r="B53" s="27" t="s">
        <v>107</v>
      </c>
      <c r="C53" s="12"/>
      <c r="D53" s="12"/>
      <c r="E53" s="12"/>
      <c r="F53" s="13"/>
    </row>
    <row r="54" spans="1:702" ht="38.25" x14ac:dyDescent="0.25">
      <c r="A54" s="26"/>
      <c r="B54" s="28" t="s">
        <v>108</v>
      </c>
      <c r="C54" s="12"/>
      <c r="D54" s="12"/>
      <c r="E54" s="12"/>
      <c r="F54" s="13"/>
    </row>
    <row r="55" spans="1:702" x14ac:dyDescent="0.25">
      <c r="A55" s="21" t="s">
        <v>109</v>
      </c>
      <c r="B55" s="22" t="s">
        <v>110</v>
      </c>
      <c r="C55" s="23" t="s">
        <v>111</v>
      </c>
      <c r="D55" s="24"/>
      <c r="E55" s="24"/>
      <c r="F55" s="25">
        <f>ROUND(D55*E55,2)</f>
        <v>0</v>
      </c>
      <c r="ZY55" t="s">
        <v>112</v>
      </c>
      <c r="ZZ55" s="14" t="s">
        <v>113</v>
      </c>
    </row>
    <row r="56" spans="1:702" x14ac:dyDescent="0.25">
      <c r="A56" s="26"/>
      <c r="B56" s="27" t="s">
        <v>114</v>
      </c>
      <c r="C56" s="12"/>
      <c r="D56" s="12"/>
      <c r="E56" s="12"/>
      <c r="F56" s="13"/>
    </row>
    <row r="57" spans="1:702" ht="25.5" x14ac:dyDescent="0.25">
      <c r="A57" s="26"/>
      <c r="B57" s="28" t="s">
        <v>115</v>
      </c>
      <c r="C57" s="12"/>
      <c r="D57" s="12"/>
      <c r="E57" s="12"/>
      <c r="F57" s="13"/>
    </row>
    <row r="58" spans="1:702" x14ac:dyDescent="0.25">
      <c r="A58" s="36"/>
      <c r="B58" s="37" t="s">
        <v>116</v>
      </c>
      <c r="C58" s="12"/>
      <c r="D58" s="12"/>
      <c r="E58" s="12"/>
      <c r="F58" s="13"/>
      <c r="ZY58" t="s">
        <v>117</v>
      </c>
      <c r="ZZ58" s="14"/>
    </row>
    <row r="59" spans="1:702" x14ac:dyDescent="0.25">
      <c r="A59" s="21" t="s">
        <v>118</v>
      </c>
      <c r="B59" s="22" t="s">
        <v>119</v>
      </c>
      <c r="C59" s="23" t="s">
        <v>120</v>
      </c>
      <c r="D59" s="24"/>
      <c r="E59" s="24"/>
      <c r="F59" s="25">
        <f>ROUND(D59*E59,2)</f>
        <v>0</v>
      </c>
      <c r="ZY59" t="s">
        <v>121</v>
      </c>
      <c r="ZZ59" s="14" t="s">
        <v>122</v>
      </c>
    </row>
    <row r="60" spans="1:702" x14ac:dyDescent="0.25">
      <c r="A60" s="26"/>
      <c r="B60" s="27" t="s">
        <v>123</v>
      </c>
      <c r="C60" s="12"/>
      <c r="D60" s="12"/>
      <c r="E60" s="12"/>
      <c r="F60" s="13"/>
    </row>
    <row r="61" spans="1:702" x14ac:dyDescent="0.25">
      <c r="A61" s="26"/>
      <c r="B61" s="28" t="s">
        <v>124</v>
      </c>
      <c r="C61" s="12"/>
      <c r="D61" s="12"/>
      <c r="E61" s="12"/>
      <c r="F61" s="13"/>
    </row>
    <row r="62" spans="1:702" x14ac:dyDescent="0.25">
      <c r="A62" s="29"/>
      <c r="B62" s="30"/>
      <c r="C62" s="12"/>
      <c r="D62" s="12"/>
      <c r="E62" s="12"/>
      <c r="F62" s="13"/>
    </row>
    <row r="63" spans="1:702" x14ac:dyDescent="0.25">
      <c r="A63" s="31"/>
      <c r="B63" s="32" t="s">
        <v>125</v>
      </c>
      <c r="C63" s="12"/>
      <c r="D63" s="12"/>
      <c r="E63" s="12"/>
      <c r="F63" s="33">
        <f>SUBTOTAL(109,F45:F62)</f>
        <v>0</v>
      </c>
      <c r="ZY63" t="s">
        <v>126</v>
      </c>
    </row>
    <row r="64" spans="1:702" x14ac:dyDescent="0.25">
      <c r="A64" s="34"/>
      <c r="B64" s="35"/>
      <c r="C64" s="12"/>
      <c r="D64" s="12"/>
      <c r="E64" s="12"/>
      <c r="F64" s="13"/>
    </row>
    <row r="65" spans="1:702" x14ac:dyDescent="0.25">
      <c r="A65" s="17" t="s">
        <v>127</v>
      </c>
      <c r="B65" s="18" t="s">
        <v>128</v>
      </c>
      <c r="C65" s="12"/>
      <c r="D65" s="12"/>
      <c r="E65" s="12"/>
      <c r="F65" s="13"/>
      <c r="ZY65" t="s">
        <v>129</v>
      </c>
      <c r="ZZ65" s="14"/>
    </row>
    <row r="66" spans="1:702" x14ac:dyDescent="0.25">
      <c r="A66" s="19" t="s">
        <v>130</v>
      </c>
      <c r="B66" s="20" t="s">
        <v>131</v>
      </c>
      <c r="C66" s="12"/>
      <c r="D66" s="12"/>
      <c r="E66" s="12"/>
      <c r="F66" s="13"/>
      <c r="ZY66" t="s">
        <v>132</v>
      </c>
      <c r="ZZ66" s="14"/>
    </row>
    <row r="67" spans="1:702" x14ac:dyDescent="0.25">
      <c r="A67" s="36"/>
      <c r="B67" s="37" t="s">
        <v>133</v>
      </c>
      <c r="C67" s="12"/>
      <c r="D67" s="12"/>
      <c r="E67" s="12"/>
      <c r="F67" s="13"/>
      <c r="ZY67" t="s">
        <v>134</v>
      </c>
      <c r="ZZ67" s="14"/>
    </row>
    <row r="68" spans="1:702" ht="28.5" x14ac:dyDescent="0.25">
      <c r="A68" s="21" t="s">
        <v>135</v>
      </c>
      <c r="B68" s="22" t="s">
        <v>136</v>
      </c>
      <c r="C68" s="23" t="s">
        <v>137</v>
      </c>
      <c r="D68" s="43"/>
      <c r="E68" s="24"/>
      <c r="F68" s="25">
        <f>ROUND(D68*E68,2)</f>
        <v>0</v>
      </c>
      <c r="ZY68" t="s">
        <v>138</v>
      </c>
      <c r="ZZ68" s="14" t="s">
        <v>139</v>
      </c>
    </row>
    <row r="69" spans="1:702" x14ac:dyDescent="0.25">
      <c r="A69" s="26"/>
      <c r="B69" s="27" t="s">
        <v>140</v>
      </c>
      <c r="C69" s="12"/>
      <c r="D69" s="12"/>
      <c r="E69" s="12"/>
      <c r="F69" s="13"/>
    </row>
    <row r="70" spans="1:702" x14ac:dyDescent="0.25">
      <c r="A70" s="26"/>
      <c r="B70" s="28" t="s">
        <v>141</v>
      </c>
      <c r="C70" s="12"/>
      <c r="D70" s="12"/>
      <c r="E70" s="12"/>
      <c r="F70" s="13"/>
    </row>
    <row r="71" spans="1:702" ht="28.5" x14ac:dyDescent="0.25">
      <c r="A71" s="21" t="s">
        <v>142</v>
      </c>
      <c r="B71" s="22" t="s">
        <v>143</v>
      </c>
      <c r="C71" s="23" t="s">
        <v>144</v>
      </c>
      <c r="D71" s="43"/>
      <c r="E71" s="24"/>
      <c r="F71" s="25">
        <f>ROUND(D71*E71,2)</f>
        <v>0</v>
      </c>
      <c r="ZY71" t="s">
        <v>145</v>
      </c>
      <c r="ZZ71" s="14" t="s">
        <v>146</v>
      </c>
    </row>
    <row r="72" spans="1:702" x14ac:dyDescent="0.25">
      <c r="A72" s="26"/>
      <c r="B72" s="27" t="s">
        <v>147</v>
      </c>
      <c r="C72" s="12"/>
      <c r="D72" s="12"/>
      <c r="E72" s="12"/>
      <c r="F72" s="13"/>
    </row>
    <row r="73" spans="1:702" x14ac:dyDescent="0.25">
      <c r="A73" s="26"/>
      <c r="B73" s="28" t="s">
        <v>148</v>
      </c>
      <c r="C73" s="12"/>
      <c r="D73" s="12"/>
      <c r="E73" s="12"/>
      <c r="F73" s="13"/>
    </row>
    <row r="74" spans="1:702" x14ac:dyDescent="0.25">
      <c r="A74" s="29"/>
      <c r="B74" s="30"/>
      <c r="C74" s="12"/>
      <c r="D74" s="12"/>
      <c r="E74" s="12"/>
      <c r="F74" s="13"/>
    </row>
    <row r="75" spans="1:702" x14ac:dyDescent="0.25">
      <c r="A75" s="31"/>
      <c r="B75" s="32" t="s">
        <v>149</v>
      </c>
      <c r="C75" s="12"/>
      <c r="D75" s="12"/>
      <c r="E75" s="12"/>
      <c r="F75" s="38">
        <f>SUBTOTAL(109,F66:F74)</f>
        <v>0</v>
      </c>
      <c r="ZY75" t="s">
        <v>150</v>
      </c>
    </row>
    <row r="76" spans="1:702" x14ac:dyDescent="0.25">
      <c r="A76" s="39"/>
      <c r="B76" s="40" t="s">
        <v>151</v>
      </c>
      <c r="C76" s="12"/>
      <c r="D76" s="12"/>
      <c r="E76" s="12"/>
      <c r="F76" s="41">
        <f>SUBTOTAL(109,F44:F75)</f>
        <v>0</v>
      </c>
      <c r="G76" s="42"/>
      <c r="ZY76" t="s">
        <v>152</v>
      </c>
    </row>
    <row r="77" spans="1:702" x14ac:dyDescent="0.25">
      <c r="A77" s="34"/>
      <c r="B77" s="35"/>
      <c r="C77" s="12"/>
      <c r="D77" s="12"/>
      <c r="E77" s="12"/>
      <c r="F77" s="9"/>
    </row>
    <row r="78" spans="1:702" x14ac:dyDescent="0.25">
      <c r="A78" s="15" t="s">
        <v>153</v>
      </c>
      <c r="B78" s="16" t="s">
        <v>154</v>
      </c>
      <c r="C78" s="12"/>
      <c r="D78" s="12"/>
      <c r="E78" s="12"/>
      <c r="F78" s="13"/>
      <c r="ZY78" t="s">
        <v>155</v>
      </c>
      <c r="ZZ78" s="14" t="s">
        <v>156</v>
      </c>
    </row>
    <row r="79" spans="1:702" x14ac:dyDescent="0.25">
      <c r="A79" s="17" t="s">
        <v>157</v>
      </c>
      <c r="B79" s="18" t="s">
        <v>158</v>
      </c>
      <c r="C79" s="12"/>
      <c r="D79" s="12"/>
      <c r="E79" s="12"/>
      <c r="F79" s="13"/>
      <c r="ZY79" t="s">
        <v>159</v>
      </c>
      <c r="ZZ79" s="14"/>
    </row>
    <row r="80" spans="1:702" x14ac:dyDescent="0.25">
      <c r="A80" s="19" t="s">
        <v>160</v>
      </c>
      <c r="B80" s="20" t="s">
        <v>161</v>
      </c>
      <c r="C80" s="12"/>
      <c r="D80" s="12"/>
      <c r="E80" s="12"/>
      <c r="F80" s="13"/>
      <c r="ZY80" t="s">
        <v>162</v>
      </c>
      <c r="ZZ80" s="14"/>
    </row>
    <row r="81" spans="1:702" ht="28.5" x14ac:dyDescent="0.25">
      <c r="A81" s="21" t="s">
        <v>163</v>
      </c>
      <c r="B81" s="22" t="s">
        <v>164</v>
      </c>
      <c r="C81" s="23" t="s">
        <v>165</v>
      </c>
      <c r="D81" s="24"/>
      <c r="E81" s="24"/>
      <c r="F81" s="25">
        <f>ROUND(D81*E81,2)</f>
        <v>0</v>
      </c>
      <c r="ZY81" t="s">
        <v>166</v>
      </c>
      <c r="ZZ81" s="14" t="s">
        <v>167</v>
      </c>
    </row>
    <row r="82" spans="1:702" x14ac:dyDescent="0.25">
      <c r="A82" s="26"/>
      <c r="B82" s="27" t="s">
        <v>168</v>
      </c>
      <c r="C82" s="12"/>
      <c r="D82" s="12"/>
      <c r="E82" s="12"/>
      <c r="F82" s="13"/>
    </row>
    <row r="83" spans="1:702" ht="25.5" x14ac:dyDescent="0.25">
      <c r="A83" s="26"/>
      <c r="B83" s="28" t="s">
        <v>169</v>
      </c>
      <c r="C83" s="12"/>
      <c r="D83" s="12"/>
      <c r="E83" s="12"/>
      <c r="F83" s="13"/>
    </row>
    <row r="84" spans="1:702" ht="30" x14ac:dyDescent="0.25">
      <c r="A84" s="36" t="s">
        <v>170</v>
      </c>
      <c r="B84" s="44" t="s">
        <v>171</v>
      </c>
      <c r="C84" s="12"/>
      <c r="D84" s="12"/>
      <c r="E84" s="12"/>
      <c r="F84" s="13"/>
      <c r="ZY84" t="s">
        <v>172</v>
      </c>
      <c r="ZZ84" s="14"/>
    </row>
    <row r="85" spans="1:702" x14ac:dyDescent="0.25">
      <c r="A85" s="36"/>
      <c r="B85" s="37" t="s">
        <v>173</v>
      </c>
      <c r="C85" s="12"/>
      <c r="D85" s="12"/>
      <c r="E85" s="12"/>
      <c r="F85" s="13"/>
      <c r="ZY85" t="s">
        <v>174</v>
      </c>
      <c r="ZZ85" s="14"/>
    </row>
    <row r="86" spans="1:702" ht="28.5" x14ac:dyDescent="0.25">
      <c r="A86" s="21" t="s">
        <v>175</v>
      </c>
      <c r="B86" s="22" t="s">
        <v>176</v>
      </c>
      <c r="C86" s="23" t="s">
        <v>177</v>
      </c>
      <c r="D86" s="24"/>
      <c r="E86" s="24"/>
      <c r="F86" s="25">
        <f>ROUND(D86*E86,2)</f>
        <v>0</v>
      </c>
      <c r="ZY86" t="s">
        <v>178</v>
      </c>
      <c r="ZZ86" s="14" t="s">
        <v>179</v>
      </c>
    </row>
    <row r="87" spans="1:702" x14ac:dyDescent="0.25">
      <c r="A87" s="26"/>
      <c r="B87" s="27" t="s">
        <v>180</v>
      </c>
      <c r="C87" s="12"/>
      <c r="D87" s="12"/>
      <c r="E87" s="12"/>
      <c r="F87" s="13"/>
    </row>
    <row r="88" spans="1:702" x14ac:dyDescent="0.25">
      <c r="A88" s="26"/>
      <c r="B88" s="28" t="s">
        <v>181</v>
      </c>
      <c r="C88" s="12"/>
      <c r="D88" s="12"/>
      <c r="E88" s="12"/>
      <c r="F88" s="13"/>
    </row>
    <row r="89" spans="1:702" x14ac:dyDescent="0.25">
      <c r="A89" s="26"/>
      <c r="B89" s="28" t="s">
        <v>182</v>
      </c>
      <c r="C89" s="12"/>
      <c r="D89" s="12"/>
      <c r="E89" s="12"/>
      <c r="F89" s="13"/>
    </row>
    <row r="90" spans="1:702" x14ac:dyDescent="0.25">
      <c r="A90" s="26"/>
      <c r="B90" s="28" t="s">
        <v>183</v>
      </c>
      <c r="C90" s="12"/>
      <c r="D90" s="12"/>
      <c r="E90" s="12"/>
      <c r="F90" s="13"/>
    </row>
    <row r="91" spans="1:702" x14ac:dyDescent="0.25">
      <c r="A91" s="26"/>
      <c r="B91" s="28" t="s">
        <v>184</v>
      </c>
      <c r="C91" s="12"/>
      <c r="D91" s="12"/>
      <c r="E91" s="12"/>
      <c r="F91" s="13"/>
    </row>
    <row r="92" spans="1:702" x14ac:dyDescent="0.25">
      <c r="A92" s="29"/>
      <c r="B92" s="30"/>
      <c r="C92" s="12"/>
      <c r="D92" s="12"/>
      <c r="E92" s="12"/>
      <c r="F92" s="13"/>
    </row>
    <row r="93" spans="1:702" x14ac:dyDescent="0.25">
      <c r="A93" s="31"/>
      <c r="B93" s="32" t="s">
        <v>185</v>
      </c>
      <c r="C93" s="12"/>
      <c r="D93" s="12"/>
      <c r="E93" s="12"/>
      <c r="F93" s="38">
        <f>SUBTOTAL(109,F80:F92)</f>
        <v>0</v>
      </c>
      <c r="ZY93" t="s">
        <v>186</v>
      </c>
    </row>
    <row r="94" spans="1:702" x14ac:dyDescent="0.25">
      <c r="A94" s="39"/>
      <c r="B94" s="40" t="s">
        <v>187</v>
      </c>
      <c r="C94" s="12"/>
      <c r="D94" s="12"/>
      <c r="E94" s="12"/>
      <c r="F94" s="41">
        <f>SUBTOTAL(109,F79:F93)</f>
        <v>0</v>
      </c>
      <c r="G94" s="42"/>
      <c r="ZY94" t="s">
        <v>188</v>
      </c>
    </row>
    <row r="95" spans="1:702" x14ac:dyDescent="0.25">
      <c r="A95" s="45"/>
      <c r="B95" s="7"/>
      <c r="C95" s="12"/>
      <c r="D95" s="12"/>
      <c r="E95" s="12"/>
      <c r="F95" s="9"/>
    </row>
    <row r="96" spans="1:702" x14ac:dyDescent="0.25">
      <c r="A96" s="29"/>
      <c r="B96" s="46"/>
      <c r="C96" s="47"/>
      <c r="D96" s="47"/>
      <c r="E96" s="47"/>
      <c r="F96" s="48"/>
    </row>
    <row r="97" spans="1:701" x14ac:dyDescent="0.25">
      <c r="A97" s="49"/>
      <c r="B97" s="49"/>
      <c r="C97" s="49"/>
      <c r="D97" s="49"/>
      <c r="E97" s="49"/>
      <c r="F97" s="49"/>
    </row>
    <row r="98" spans="1:701" ht="45" x14ac:dyDescent="0.25">
      <c r="B98" s="50" t="s">
        <v>189</v>
      </c>
      <c r="F98" s="51">
        <f>SUBTOTAL(109,F4:F96)</f>
        <v>0</v>
      </c>
      <c r="ZY98" t="s">
        <v>190</v>
      </c>
    </row>
    <row r="99" spans="1:701" x14ac:dyDescent="0.25">
      <c r="A99" s="52">
        <v>20</v>
      </c>
      <c r="B99" s="50" t="str">
        <f>CONCATENATE("Montant TVA (",A99,"%)")</f>
        <v>Montant TVA (20%)</v>
      </c>
      <c r="F99" s="51">
        <f>(F98*A99)/100</f>
        <v>0</v>
      </c>
      <c r="ZY99" t="s">
        <v>191</v>
      </c>
    </row>
    <row r="100" spans="1:701" x14ac:dyDescent="0.25">
      <c r="B100" s="50" t="s">
        <v>192</v>
      </c>
      <c r="F100" s="51">
        <f>F98+F99</f>
        <v>0</v>
      </c>
      <c r="ZY100" t="s">
        <v>193</v>
      </c>
    </row>
    <row r="101" spans="1:701" x14ac:dyDescent="0.25">
      <c r="F101" s="51"/>
    </row>
    <row r="102" spans="1:701" x14ac:dyDescent="0.25">
      <c r="F102" s="51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N°06 CLOISONS PLATRIERES-M</vt:lpstr>
      <vt:lpstr>'Lot N°06 CLOISONS PLATRIERES-M'!Impression_des_titres</vt:lpstr>
      <vt:lpstr>'Lot N°06 CLOISONS PLATRIERES-M'!Zone_d_impression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ParfaitNOUNAGNON</dc:creator>
  <cp:lastModifiedBy>Parfait NOUNAGNON</cp:lastModifiedBy>
  <dcterms:created xsi:type="dcterms:W3CDTF">2025-12-18T06:41:28Z</dcterms:created>
  <dcterms:modified xsi:type="dcterms:W3CDTF">2025-12-18T06:42:30Z</dcterms:modified>
</cp:coreProperties>
</file>